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1535" windowHeight="8325"/>
  </bookViews>
  <sheets>
    <sheet name="2014 스마트교육학회 하계페스티벌 동영상" sheetId="1" r:id="rId1"/>
    <sheet name="2014 수나라(수요일 스마트 나이트 라이브)자료" sheetId="2" r:id="rId2"/>
  </sheets>
  <calcPr calcId="145621"/>
</workbook>
</file>

<file path=xl/calcChain.xml><?xml version="1.0" encoding="utf-8"?>
<calcChain xmlns="http://schemas.openxmlformats.org/spreadsheetml/2006/main">
  <c r="D9" i="2" l="1"/>
  <c r="D8" i="2"/>
  <c r="D7" i="2"/>
  <c r="D6" i="2"/>
  <c r="D5" i="2"/>
  <c r="D4" i="2"/>
  <c r="F2" i="2"/>
  <c r="E25" i="1"/>
  <c r="D25" i="1"/>
  <c r="C25" i="1"/>
  <c r="D23" i="1"/>
  <c r="C23" i="1"/>
  <c r="E22" i="1"/>
  <c r="D22" i="1"/>
  <c r="C22" i="1"/>
  <c r="D21" i="1"/>
  <c r="C21" i="1"/>
  <c r="E19" i="1"/>
  <c r="D19" i="1"/>
  <c r="C19" i="1"/>
  <c r="E18" i="1"/>
  <c r="D18" i="1"/>
  <c r="C18" i="1"/>
  <c r="C17" i="1"/>
  <c r="E15" i="1"/>
  <c r="D15" i="1"/>
  <c r="C15" i="1"/>
  <c r="E14" i="1"/>
  <c r="D14" i="1"/>
  <c r="C14" i="1"/>
  <c r="E13" i="1"/>
  <c r="D13" i="1"/>
  <c r="C13" i="1"/>
  <c r="E10" i="1"/>
  <c r="D10" i="1"/>
  <c r="C10" i="1"/>
  <c r="E9" i="1"/>
  <c r="D9" i="1"/>
  <c r="C9" i="1"/>
  <c r="E8" i="1"/>
  <c r="D8" i="1"/>
  <c r="C8" i="1"/>
  <c r="E6" i="1"/>
  <c r="D6" i="1"/>
  <c r="D5" i="1"/>
  <c r="C5" i="1"/>
  <c r="E4" i="1"/>
  <c r="D4" i="1"/>
  <c r="C4" i="1"/>
</calcChain>
</file>

<file path=xl/sharedStrings.xml><?xml version="1.0" encoding="utf-8"?>
<sst xmlns="http://schemas.openxmlformats.org/spreadsheetml/2006/main" count="70" uniqueCount="70">
  <si>
    <t>2014년 스마트교육학회 하계페스티벌동영상자료입니다. 링크된 곳만 이용이 가능합니다.</t>
  </si>
  <si>
    <t>09:50~10:00</t>
  </si>
  <si>
    <t>휴식</t>
  </si>
  <si>
    <t>김도연장관님 기조강연</t>
  </si>
  <si>
    <t>세션 1-사회 OOO (플립러닝: 박종대 관리)</t>
  </si>
  <si>
    <t>세션2-사회 OOO (연구회: 허원 관리)</t>
  </si>
  <si>
    <t>세션3-사회 000 (수업사례: 김미영 관리)</t>
  </si>
  <si>
    <t>10:00~10:20</t>
  </si>
  <si>
    <t>1차발표</t>
  </si>
  <si>
    <t>10:20~10:40</t>
  </si>
  <si>
    <t>2차발표</t>
  </si>
  <si>
    <t>위두랑 활용과 21세기 학습자 역량_경북 고아초 백민규*</t>
  </si>
  <si>
    <t>10:40~11:00</t>
  </si>
  <si>
    <t>3차발표</t>
  </si>
  <si>
    <t>조기순(카이스트)*</t>
  </si>
  <si>
    <t>11:00~11:10</t>
  </si>
  <si>
    <t>휴식</t>
  </si>
  <si>
    <t>11:10~11:30</t>
  </si>
  <si>
    <t>4차발표</t>
  </si>
  <si>
    <t>11:30~11:50</t>
  </si>
  <si>
    <t>5차발표</t>
  </si>
  <si>
    <t>11:50~12:10</t>
  </si>
  <si>
    <t>6차발표</t>
  </si>
  <si>
    <t>12:10~13:10</t>
  </si>
  <si>
    <t>점심시간</t>
  </si>
  <si>
    <t>13:10~13:30</t>
  </si>
  <si>
    <t>7차발표</t>
  </si>
  <si>
    <t>13:30~13:50</t>
  </si>
  <si>
    <t>8차발표</t>
  </si>
  <si>
    <t>13:50~14:10</t>
  </si>
  <si>
    <t>9차발표</t>
  </si>
  <si>
    <t>14:10~14:20</t>
  </si>
  <si>
    <t>휴식</t>
  </si>
  <si>
    <t>14:20~14:40</t>
  </si>
  <si>
    <t>10차발표</t>
  </si>
  <si>
    <t>빅쳐활동을 통한 교류활동(더클락웍스)-이정현</t>
  </si>
  <si>
    <t>류재성-수학교육 콘텐츠</t>
  </si>
  <si>
    <t>14:40~15:00</t>
  </si>
  <si>
    <t>11차발표</t>
  </si>
  <si>
    <t>15:00~15:20</t>
  </si>
  <si>
    <t>12차발표</t>
  </si>
  <si>
    <t>15:20~15:30</t>
  </si>
  <si>
    <t>휴식</t>
  </si>
  <si>
    <t>15:30~15:50</t>
  </si>
  <si>
    <t>13차발표</t>
  </si>
  <si>
    <t>디지털교과서 활용 기반 확장학습의 가능성 탐색(김진숙)</t>
  </si>
  <si>
    <t>15:50~16:10</t>
  </si>
  <si>
    <t>14차발표</t>
  </si>
  <si>
    <t>16:10~16:30</t>
  </si>
  <si>
    <t>15차발표</t>
  </si>
  <si>
    <t>나훈희 수학수업을 위한 안드로이드앱 개발</t>
  </si>
  <si>
    <t>16:30~16:40</t>
  </si>
  <si>
    <t>휴식</t>
  </si>
  <si>
    <t>16:40~17:00</t>
  </si>
  <si>
    <t>16차발표</t>
  </si>
  <si>
    <t>수나라(수요일 나이트 라이브)</t>
  </si>
  <si>
    <t>순번</t>
  </si>
  <si>
    <t>일자</t>
  </si>
  <si>
    <t>발표자</t>
  </si>
  <si>
    <t>주            제</t>
  </si>
  <si>
    <t>오정훈</t>
  </si>
  <si>
    <t>2014. 10.29</t>
  </si>
  <si>
    <t>조기성</t>
  </si>
  <si>
    <t>김차명</t>
  </si>
  <si>
    <t>2014. 11.12</t>
  </si>
  <si>
    <t>허   원</t>
  </si>
  <si>
    <t>2014. 11.19</t>
  </si>
  <si>
    <t>박찬규</t>
  </si>
  <si>
    <t>2014. 12.3</t>
  </si>
  <si>
    <t>김영대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</si>
</sst>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</font>
    <font>
      <sz val="11"/>
      <name val="Arial"/>
    </font>
    <font>
      <sz val="11"/>
      <color rgb="FF0000FF"/>
      <name val="Arial"/>
    </font>
    <font>
      <sz val="10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b/>
      <sz val="10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0"/>
      <color rgb="FF0000FF"/>
      <name val="Arial"/>
    </font>
    <font>
      <b/>
      <sz val="12"/>
      <color rgb="FFFF0000"/>
      <name val="Arial"/>
    </font>
    <font>
      <b/>
      <sz val="12"/>
      <name val="Arial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4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1" xfId="0" applyFont="1" applyBorder="1"/>
    <xf numFmtId="0" fontId="2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10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/>
    <xf numFmtId="0" fontId="6" fillId="2" borderId="1" xfId="0" applyFont="1" applyFill="1" applyBorder="1" applyAlignment="1">
      <alignment horizontal="left" vertical="top"/>
    </xf>
    <xf numFmtId="0" fontId="1" fillId="0" borderId="1" xfId="0" applyFont="1" applyBorder="1" applyAlignment="1"/>
    <xf numFmtId="0" fontId="10" fillId="0" borderId="1" xfId="0" applyFont="1" applyBorder="1" applyAlignment="1"/>
  </cellXfs>
  <cellStyles count="1">
    <cellStyle name="표준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file/d/0Bz5-1Y7Gez9idEJkdUNuSGtLbms/edit" TargetMode="External"/><Relationship Id="rId13" Type="http://schemas.openxmlformats.org/officeDocument/2006/relationships/hyperlink" Target="https://docs.google.com/file/d/0Bz5-1Y7Gez9iOUtITkF0TXhaSTA/edit" TargetMode="External"/><Relationship Id="rId18" Type="http://schemas.openxmlformats.org/officeDocument/2006/relationships/hyperlink" Target="https://docs.google.com/file/d/0Bz5-1Y7Gez9iYzMzblZvcDRMVlE/edit" TargetMode="External"/><Relationship Id="rId26" Type="http://schemas.openxmlformats.org/officeDocument/2006/relationships/hyperlink" Target="https://docs.google.com/file/d/0Bz5-1Y7Gez9iWTRKTjh6RFBxcVk/edit" TargetMode="External"/><Relationship Id="rId39" Type="http://schemas.openxmlformats.org/officeDocument/2006/relationships/hyperlink" Target="https://docs.google.com/file/d/0Bz5-1Y7Gez9iWmhhbjVWRk5GR28/edit" TargetMode="External"/><Relationship Id="rId3" Type="http://schemas.openxmlformats.org/officeDocument/2006/relationships/hyperlink" Target="https://docs.google.com/file/d/0Bz5-1Y7Gez9iZ09XeE9TU1VHYUE/edit" TargetMode="External"/><Relationship Id="rId21" Type="http://schemas.openxmlformats.org/officeDocument/2006/relationships/hyperlink" Target="https://docs.google.com/file/d/0Bz5-1Y7Gez9iSXE4ejM4OVktMm8/edit" TargetMode="External"/><Relationship Id="rId34" Type="http://schemas.openxmlformats.org/officeDocument/2006/relationships/hyperlink" Target="https://docs.google.com/file/d/0Bz5-1Y7Gez9iMXZLZFNHV0NPb2M/edit" TargetMode="External"/><Relationship Id="rId42" Type="http://schemas.openxmlformats.org/officeDocument/2006/relationships/hyperlink" Target="https://docs.google.com/file/d/0Bz5-1Y7Gez9idThOamxRUlU5Y1U/edit" TargetMode="External"/><Relationship Id="rId7" Type="http://schemas.openxmlformats.org/officeDocument/2006/relationships/hyperlink" Target="https://docs.google.com/file/d/0Bz5-1Y7Gez9idVlSeFFhaWV0TGs/edit" TargetMode="External"/><Relationship Id="rId12" Type="http://schemas.openxmlformats.org/officeDocument/2006/relationships/hyperlink" Target="https://docs.google.com/file/d/0Bz5-1Y7Gez9iWDhxMWh5SmNGejQ/edit" TargetMode="External"/><Relationship Id="rId17" Type="http://schemas.openxmlformats.org/officeDocument/2006/relationships/hyperlink" Target="https://docs.google.com/file/d/0Bz5-1Y7Gez9iN2NpcmRzSnRFNDg/edit" TargetMode="External"/><Relationship Id="rId25" Type="http://schemas.openxmlformats.org/officeDocument/2006/relationships/hyperlink" Target="https://docs.google.com/file/d/0Bz5-1Y7Gez9ieTBDZEpGNEZGak0/edit" TargetMode="External"/><Relationship Id="rId33" Type="http://schemas.openxmlformats.org/officeDocument/2006/relationships/hyperlink" Target="https://docs.google.com/file/d/0Bz5-1Y7Gez9iNlZzMUFLV3JjVXc/edit" TargetMode="External"/><Relationship Id="rId38" Type="http://schemas.openxmlformats.org/officeDocument/2006/relationships/hyperlink" Target="https://docs.google.com/file/d/0Bz5-1Y7Gez9iblJ4cktuV1RzM00/edit" TargetMode="External"/><Relationship Id="rId2" Type="http://schemas.openxmlformats.org/officeDocument/2006/relationships/hyperlink" Target="https://docs.google.com/file/d/0Bz5-1Y7Gez9idHJaWTFqMHBJMEU/edit" TargetMode="External"/><Relationship Id="rId16" Type="http://schemas.openxmlformats.org/officeDocument/2006/relationships/hyperlink" Target="https://docs.google.com/file/d/0Bz5-1Y7Gez9iMDBfekZxU3ZkaW8/edit" TargetMode="External"/><Relationship Id="rId20" Type="http://schemas.openxmlformats.org/officeDocument/2006/relationships/hyperlink" Target="https://docs.google.com/file/d/0Bz5-1Y7Gez9idThremtiTW8wOXc/edit" TargetMode="External"/><Relationship Id="rId29" Type="http://schemas.openxmlformats.org/officeDocument/2006/relationships/hyperlink" Target="https://docs.google.com/file/d/0Bz5-1Y7Gez9iRXpMU2hfNGV3SjQ/edit" TargetMode="External"/><Relationship Id="rId41" Type="http://schemas.openxmlformats.org/officeDocument/2006/relationships/hyperlink" Target="https://docs.google.com/file/d/0Bz5-1Y7Gez9iNDNSX3pNczVfbU0/edit" TargetMode="External"/><Relationship Id="rId1" Type="http://schemas.openxmlformats.org/officeDocument/2006/relationships/hyperlink" Target="https://docs.google.com/file/d/0Bz5-1Y7Gez9iQWZSUXFDYmxnOFE/edit" TargetMode="External"/><Relationship Id="rId6" Type="http://schemas.openxmlformats.org/officeDocument/2006/relationships/hyperlink" Target="https://docs.google.com/file/d/0Bz5-1Y7Gez9iaFFkdmNvcU5SYWc/edit" TargetMode="External"/><Relationship Id="rId11" Type="http://schemas.openxmlformats.org/officeDocument/2006/relationships/hyperlink" Target="https://docs.google.com/file/d/0Bz5-1Y7Gez9iZkgyRDBDZm5aNU0/edit" TargetMode="External"/><Relationship Id="rId24" Type="http://schemas.openxmlformats.org/officeDocument/2006/relationships/hyperlink" Target="https://docs.google.com/file/d/0Bz5-1Y7Gez9idkJuYjlQdDUtdGs/edit" TargetMode="External"/><Relationship Id="rId32" Type="http://schemas.openxmlformats.org/officeDocument/2006/relationships/hyperlink" Target="https://docs.google.com/file/d/0Bz5-1Y7Gez9iUEp6ck5uLWFheE0/edit" TargetMode="External"/><Relationship Id="rId37" Type="http://schemas.openxmlformats.org/officeDocument/2006/relationships/hyperlink" Target="https://docs.google.com/file/d/0Bz5-1Y7Gez9iUGIyZjVxeklhSzg/edit" TargetMode="External"/><Relationship Id="rId40" Type="http://schemas.openxmlformats.org/officeDocument/2006/relationships/hyperlink" Target="https://docs.google.com/file/d/0Bz5-1Y7Gez9iaHFPQXZwMDh2c2c/edit" TargetMode="External"/><Relationship Id="rId5" Type="http://schemas.openxmlformats.org/officeDocument/2006/relationships/hyperlink" Target="https://docs.google.com/file/d/0Bz5-1Y7Gez9iNHVfS1NaN19DSlU/edit" TargetMode="External"/><Relationship Id="rId15" Type="http://schemas.openxmlformats.org/officeDocument/2006/relationships/hyperlink" Target="https://docs.google.com/file/d/0Bz5-1Y7Gez9iUU5nNjM3SElUYms/edit" TargetMode="External"/><Relationship Id="rId23" Type="http://schemas.openxmlformats.org/officeDocument/2006/relationships/hyperlink" Target="https://docs.google.com/file/d/0Bz5-1Y7Gez9iaC1LSWxoYUlnUWs/edit" TargetMode="External"/><Relationship Id="rId28" Type="http://schemas.openxmlformats.org/officeDocument/2006/relationships/hyperlink" Target="https://docs.google.com/file/d/0Bz5-1Y7Gez9iWGJNOHVNaTlDb3M/edit" TargetMode="External"/><Relationship Id="rId36" Type="http://schemas.openxmlformats.org/officeDocument/2006/relationships/hyperlink" Target="https://docs.google.com/file/d/0Bz5-1Y7Gez9iemJMeUc2bjFTWk0/edit" TargetMode="External"/><Relationship Id="rId10" Type="http://schemas.openxmlformats.org/officeDocument/2006/relationships/hyperlink" Target="https://docs.google.com/file/d/0Bz5-1Y7Gez9iLVp3WVQ5Q016bE0/edit" TargetMode="External"/><Relationship Id="rId19" Type="http://schemas.openxmlformats.org/officeDocument/2006/relationships/hyperlink" Target="https://docs.google.com/file/d/0Bz5-1Y7Gez9iWHhKVXU4NXBtOGc/edit" TargetMode="External"/><Relationship Id="rId31" Type="http://schemas.openxmlformats.org/officeDocument/2006/relationships/hyperlink" Target="https://docs.google.com/file/d/0Bz5-1Y7Gez9iaDlWdUNSdkh0Yms/edit" TargetMode="External"/><Relationship Id="rId4" Type="http://schemas.openxmlformats.org/officeDocument/2006/relationships/hyperlink" Target="https://docs.google.com/file/d/0Bz5-1Y7Gez9iR0hzTEJuVUgwSjQ/edit" TargetMode="External"/><Relationship Id="rId9" Type="http://schemas.openxmlformats.org/officeDocument/2006/relationships/hyperlink" Target="https://docs.google.com/file/d/0Bz5-1Y7Gez9iOGVSUmVwemZ4N28/edit" TargetMode="External"/><Relationship Id="rId14" Type="http://schemas.openxmlformats.org/officeDocument/2006/relationships/hyperlink" Target="https://docs.google.com/file/d/0Bz5-1Y7Gez9iYXFkU2tJQzZNclE/edit" TargetMode="External"/><Relationship Id="rId22" Type="http://schemas.openxmlformats.org/officeDocument/2006/relationships/hyperlink" Target="https://docs.google.com/file/d/0Bz5-1Y7Gez9id2thTDFfanFhUTA/edit" TargetMode="External"/><Relationship Id="rId27" Type="http://schemas.openxmlformats.org/officeDocument/2006/relationships/hyperlink" Target="https://docs.google.com/file/d/0Bz5-1Y7Gez9iVk5mNXNDZU9wczg/edit" TargetMode="External"/><Relationship Id="rId30" Type="http://schemas.openxmlformats.org/officeDocument/2006/relationships/hyperlink" Target="https://docs.google.com/file/d/0Bz5-1Y7Gez9iUFJ1aG95Qk5jYjg/edit" TargetMode="External"/><Relationship Id="rId35" Type="http://schemas.openxmlformats.org/officeDocument/2006/relationships/hyperlink" Target="https://docs.google.com/file/d/0Bz5-1Y7Gez9iQlFVcmQwQ3J0elk/edit" TargetMode="External"/><Relationship Id="rId4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youtu.be/WzGaxQL0d50" TargetMode="External"/><Relationship Id="rId7" Type="http://schemas.openxmlformats.org/officeDocument/2006/relationships/hyperlink" Target="https://plus.google.com/events/ce5nolon81il0vhs3frj40ermpc" TargetMode="External"/><Relationship Id="rId2" Type="http://schemas.openxmlformats.org/officeDocument/2006/relationships/hyperlink" Target="http://youtu.be/GSia6tA63YA" TargetMode="External"/><Relationship Id="rId1" Type="http://schemas.openxmlformats.org/officeDocument/2006/relationships/hyperlink" Target="http://goo.gl/dJdXEm" TargetMode="External"/><Relationship Id="rId6" Type="http://schemas.openxmlformats.org/officeDocument/2006/relationships/hyperlink" Target="http://youtu.be/l9PmVzrJALQ" TargetMode="External"/><Relationship Id="rId5" Type="http://schemas.openxmlformats.org/officeDocument/2006/relationships/hyperlink" Target="http://youtu.be/oOIye1W_D34" TargetMode="External"/><Relationship Id="rId4" Type="http://schemas.openxmlformats.org/officeDocument/2006/relationships/hyperlink" Target="http://youtu.be/9hQWsI2x9r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C4" sqref="C4"/>
    </sheetView>
  </sheetViews>
  <sheetFormatPr defaultColWidth="14.42578125" defaultRowHeight="15.75" customHeight="1" x14ac:dyDescent="0.2"/>
  <cols>
    <col min="3" max="3" width="46.7109375" customWidth="1"/>
    <col min="4" max="4" width="55.28515625" customWidth="1"/>
    <col min="5" max="5" width="58.7109375" customWidth="1"/>
  </cols>
  <sheetData>
    <row r="1" spans="1:5" ht="15.75" customHeight="1" x14ac:dyDescent="0.2">
      <c r="C1" s="26" t="s">
        <v>0</v>
      </c>
      <c r="D1" s="24"/>
    </row>
    <row r="2" spans="1:5" ht="15.75" customHeight="1" x14ac:dyDescent="0.2">
      <c r="A2" s="2" t="s">
        <v>1</v>
      </c>
      <c r="B2" s="2" t="s">
        <v>2</v>
      </c>
      <c r="C2" s="3" t="s">
        <v>3</v>
      </c>
      <c r="D2" s="4"/>
      <c r="E2" s="4"/>
    </row>
    <row r="3" spans="1:5" ht="15.75" customHeight="1" x14ac:dyDescent="0.2">
      <c r="A3" s="4"/>
      <c r="B3" s="4"/>
      <c r="C3" s="5" t="s">
        <v>4</v>
      </c>
      <c r="D3" s="5" t="s">
        <v>5</v>
      </c>
      <c r="E3" s="5" t="s">
        <v>6</v>
      </c>
    </row>
    <row r="4" spans="1:5" ht="15.75" customHeight="1" x14ac:dyDescent="0.2">
      <c r="A4" s="2" t="s">
        <v>7</v>
      </c>
      <c r="B4" s="2" t="s">
        <v>8</v>
      </c>
      <c r="C4" s="6" t="str">
        <f>HYPERLINK("https://docs.google.com/file/d/0Bz5-1Y7Gez9iQWZSUXFDYmxnOFE/edit","김선영(서울대) *")</f>
        <v>김선영(서울대) *</v>
      </c>
      <c r="D4" s="6" t="str">
        <f>HYPERLINK("https://docs.google.com/file/d/0Bz5-1Y7Gez9idHJaWTFqMHBJMEU/edit","연구회(경기북부 강성현)*")</f>
        <v>연구회(경기북부 강성현)*</v>
      </c>
      <c r="E4" s="6" t="str">
        <f>HYPERLINK("https://docs.google.com/file/d/0Bz5-1Y7Gez9iZ09XeE9TU1VHYUE/edit","디지털교과서 사회, 과학 콘텐츠 개발 및 활용 핵심_ 서울 손범석*")</f>
        <v>디지털교과서 사회, 과학 콘텐츠 개발 및 활용 핵심_ 서울 손범석*</v>
      </c>
    </row>
    <row r="5" spans="1:5" ht="15.75" customHeight="1" x14ac:dyDescent="0.2">
      <c r="A5" s="2" t="s">
        <v>9</v>
      </c>
      <c r="B5" s="2" t="s">
        <v>10</v>
      </c>
      <c r="C5" s="6" t="str">
        <f>HYPERLINK("https://docs.google.com/file/d/0Bz5-1Y7Gez9iR0hzTEJuVUgwSjQ/edit","임철일(서울대)*")</f>
        <v>임철일(서울대)*</v>
      </c>
      <c r="D5" s="6" t="str">
        <f>HYPERLINK("https://docs.google.com/file/d/0Bz5-1Y7Gez9iNHVfS1NaN19DSlU/edit","연구회(경기북부 신갑천)*")</f>
        <v>연구회(경기북부 신갑천)*</v>
      </c>
      <c r="E5" s="2" t="s">
        <v>11</v>
      </c>
    </row>
    <row r="6" spans="1:5" ht="15.75" customHeight="1" x14ac:dyDescent="0.2">
      <c r="A6" s="2" t="s">
        <v>12</v>
      </c>
      <c r="B6" s="2" t="s">
        <v>13</v>
      </c>
      <c r="C6" s="2" t="s">
        <v>14</v>
      </c>
      <c r="D6" s="6" t="str">
        <f>HYPERLINK("https://docs.google.com/file/d/0Bz5-1Y7Gez9iaFFkdmNvcU5SYWc/edit","연구회(경기북부 정일주)*")</f>
        <v>연구회(경기북부 정일주)*</v>
      </c>
      <c r="E6" s="6" t="str">
        <f>HYPERLINK("https://docs.google.com/file/d/0Bz5-1Y7Gez9idVlSeFFhaWV0TGs/edit","디지털교과서 연구학교 강원 김미영 선생님")</f>
        <v>디지털교과서 연구학교 강원 김미영 선생님</v>
      </c>
    </row>
    <row r="7" spans="1:5" ht="15.75" customHeight="1" x14ac:dyDescent="0.2">
      <c r="A7" s="2" t="s">
        <v>15</v>
      </c>
      <c r="B7" s="2" t="s">
        <v>16</v>
      </c>
      <c r="C7" s="4"/>
      <c r="D7" s="4"/>
      <c r="E7" s="4"/>
    </row>
    <row r="8" spans="1:5" ht="15.75" customHeight="1" x14ac:dyDescent="0.2">
      <c r="A8" s="2" t="s">
        <v>17</v>
      </c>
      <c r="B8" s="2" t="s">
        <v>18</v>
      </c>
      <c r="C8" s="6" t="str">
        <f>HYPERLINK("https://docs.google.com/file/d/0Bz5-1Y7Gez9idEJkdUNuSGtLbms/edit","정영식(전주교대) *")</f>
        <v>정영식(전주교대) *</v>
      </c>
      <c r="D8" s="6" t="str">
        <f>HYPERLINK("https://docs.google.com/file/d/0Bz5-1Y7Gez9iOGVSUmVwemZ4N28/edit","연구회(강원 삼척:이호)*")</f>
        <v>연구회(강원 삼척:이호)*</v>
      </c>
      <c r="E8" s="6" t="str">
        <f>HYPERLINK("https://docs.google.com/file/d/0Bz5-1Y7Gez9iLVp3WVQ5Q016bE0/edit","디지털교과서수업사례 서울용강중 정은영-영어교과")</f>
        <v>디지털교과서수업사례 서울용강중 정은영-영어교과</v>
      </c>
    </row>
    <row r="9" spans="1:5" ht="15.75" customHeight="1" x14ac:dyDescent="0.2">
      <c r="A9" s="2" t="s">
        <v>19</v>
      </c>
      <c r="B9" s="2" t="s">
        <v>20</v>
      </c>
      <c r="C9" s="6" t="str">
        <f>HYPERLINK("https://docs.google.com/file/d/0Bz5-1Y7Gez9iZkgyRDBDZm5aNU0/edit","임진혁(유니스트) *")</f>
        <v>임진혁(유니스트) *</v>
      </c>
      <c r="D9" s="6" t="str">
        <f>HYPERLINK("https://docs.google.com/file/d/0Bz5-1Y7Gez9iWDhxMWh5SmNGejQ/edit","연구회(강원 삼척:이혜린)*")</f>
        <v>연구회(강원 삼척:이혜린)*</v>
      </c>
      <c r="E9" s="6" t="str">
        <f>HYPERLINK("https://docs.google.com/file/d/0Bz5-1Y7Gez9iOUtITkF0TXhaSTA/edit","최경일_2015 세계교육포럼 의제 채택 가능성 탐색")</f>
        <v>최경일_2015 세계교육포럼 의제 채택 가능성 탐색</v>
      </c>
    </row>
    <row r="10" spans="1:5" ht="15.75" customHeight="1" x14ac:dyDescent="0.2">
      <c r="A10" s="23" t="s">
        <v>21</v>
      </c>
      <c r="B10" s="23" t="s">
        <v>22</v>
      </c>
      <c r="C10" s="25" t="str">
        <f>HYPERLINK("https://docs.google.com/file/d/0Bz5-1Y7Gez9iYXFkU2tJQzZNclE/edit","정현재(유러닝협회사무국장)*")</f>
        <v>정현재(유러닝협회사무국장)*</v>
      </c>
      <c r="D10" s="25" t="str">
        <f>HYPERLINK("https://docs.google.com/file/d/0Bz5-1Y7Gez9iUU5nNjM3SElUYms/edit","연구회(강원 삼척:박효남)*")</f>
        <v>연구회(강원 삼척:박효남)*</v>
      </c>
      <c r="E10" s="25" t="str">
        <f>HYPERLINK("https://docs.google.com/file/d/0Bz5-1Y7Gez9iMDBfekZxU3ZkaW8/edit","손범택_네덜란드에서 개최된 비디오배틀 지도사례")</f>
        <v>손범택_네덜란드에서 개최된 비디오배틀 지도사례</v>
      </c>
    </row>
    <row r="11" spans="1:5" ht="15.75" customHeight="1" x14ac:dyDescent="0.2">
      <c r="A11" s="24"/>
      <c r="B11" s="24"/>
      <c r="C11" s="24"/>
      <c r="D11" s="24"/>
      <c r="E11" s="24"/>
    </row>
    <row r="12" spans="1:5" ht="15.75" customHeight="1" x14ac:dyDescent="0.2">
      <c r="A12" s="7" t="s">
        <v>23</v>
      </c>
      <c r="B12" s="7" t="s">
        <v>24</v>
      </c>
      <c r="C12" s="8"/>
      <c r="D12" s="8"/>
      <c r="E12" s="8"/>
    </row>
    <row r="13" spans="1:5" ht="15.75" customHeight="1" x14ac:dyDescent="0.2">
      <c r="A13" s="9" t="s">
        <v>25</v>
      </c>
      <c r="B13" s="9" t="s">
        <v>26</v>
      </c>
      <c r="C13" s="10" t="str">
        <f>HYPERLINK("https://docs.google.com/file/d/0Bz5-1Y7Gez9iN2NpcmRzSnRFNDg/edit","최우석*")</f>
        <v>최우석*</v>
      </c>
      <c r="D13" s="10" t="str">
        <f>HYPERLINK("https://docs.google.com/file/d/0Bz5-1Y7Gez9iYzMzblZvcDRMVlE/edit","연구회(서울교육청연구회) 휘봉고 김정열*")</f>
        <v>연구회(서울교육청연구회) 휘봉고 김정열*</v>
      </c>
      <c r="E13" s="10" t="str">
        <f>HYPERLINK("https://docs.google.com/file/d/0Bz5-1Y7Gez9iWHhKVXU4NXBtOGc/edit","고등학교 프로그래밍 교육 사례 _ 선린인터넷고 송석리")</f>
        <v>고등학교 프로그래밍 교육 사례 _ 선린인터넷고 송석리</v>
      </c>
    </row>
    <row r="14" spans="1:5" ht="15.75" customHeight="1" x14ac:dyDescent="0.2">
      <c r="A14" s="9" t="s">
        <v>27</v>
      </c>
      <c r="B14" s="9" t="s">
        <v>28</v>
      </c>
      <c r="C14" s="10" t="str">
        <f>HYPERLINK("https://docs.google.com/file/d/0Bz5-1Y7Gez9idThremtiTW8wOXc/edit","flipped classroom 기반 IPM-IAM 역사학습으로 역사적 사고력기르기이호진*")</f>
        <v>flipped classroom 기반 IPM-IAM 역사학습으로 역사적 사고력기르기이호진*</v>
      </c>
      <c r="D14" s="10" t="str">
        <f>HYPERLINK("https://docs.google.com/file/d/0Bz5-1Y7Gez9iSXE4ejM4OVktMm8/edit","연구회(서울교육청연구회) 목운초 김경훈*")</f>
        <v>연구회(서울교육청연구회) 목운초 김경훈*</v>
      </c>
      <c r="E14" s="10" t="str">
        <f>HYPERLINK("https://docs.google.com/file/d/0Bz5-1Y7Gez9id2thTDFfanFhUTA/edit","임승창(대구 새론초)")</f>
        <v>임승창(대구 새론초)</v>
      </c>
    </row>
    <row r="15" spans="1:5" ht="15.75" customHeight="1" x14ac:dyDescent="0.2">
      <c r="A15" s="9" t="s">
        <v>29</v>
      </c>
      <c r="B15" s="9" t="s">
        <v>30</v>
      </c>
      <c r="C15" s="10" t="str">
        <f>HYPERLINK("https://docs.google.com/file/d/0Bz5-1Y7Gez9iaC1LSWxoYUlnUWs/edit","장지혁*")</f>
        <v>장지혁*</v>
      </c>
      <c r="D15" s="10" t="str">
        <f>HYPERLINK("https://docs.google.com/file/d/0Bz5-1Y7Gez9idkJuYjlQdDUtdGs/edit","연구회(서울교육청연구회)* 가재울중 황광원")</f>
        <v>연구회(서울교육청연구회)* 가재울중 황광원</v>
      </c>
      <c r="E15" s="10" t="str">
        <f>HYPERLINK("https://docs.google.com/file/d/0Bz5-1Y7Gez9ieTBDZEpGNEZGak0/edit","스마트스쿨 운영 사례 _강원 춘천 서상초 구선모")</f>
        <v>스마트스쿨 운영 사례 _강원 춘천 서상초 구선모</v>
      </c>
    </row>
    <row r="16" spans="1:5" ht="15.75" customHeight="1" x14ac:dyDescent="0.2">
      <c r="A16" s="9" t="s">
        <v>31</v>
      </c>
      <c r="B16" s="9" t="s">
        <v>32</v>
      </c>
      <c r="C16" s="11"/>
      <c r="D16" s="11"/>
      <c r="E16" s="11"/>
    </row>
    <row r="17" spans="1:5" ht="15.75" customHeight="1" x14ac:dyDescent="0.2">
      <c r="A17" s="9" t="s">
        <v>33</v>
      </c>
      <c r="B17" s="9" t="s">
        <v>34</v>
      </c>
      <c r="C17" s="10" t="str">
        <f>HYPERLINK("https://docs.google.com/file/d/0Bz5-1Y7Gez9iWTRKTjh6RFBxcVk/edit","김차명(어도비)*")</f>
        <v>김차명(어도비)*</v>
      </c>
      <c r="D17" s="9" t="s">
        <v>35</v>
      </c>
      <c r="E17" s="9" t="s">
        <v>36</v>
      </c>
    </row>
    <row r="18" spans="1:5" ht="15.75" customHeight="1" x14ac:dyDescent="0.2">
      <c r="A18" s="9" t="s">
        <v>37</v>
      </c>
      <c r="B18" s="9" t="s">
        <v>38</v>
      </c>
      <c r="C18" s="10" t="str">
        <f>HYPERLINK("https://docs.google.com/file/d/0Bz5-1Y7Gez9iVk5mNXNDZU9wczg/edit","강석권(플립러닝)")</f>
        <v>강석권(플립러닝)</v>
      </c>
      <c r="D18" s="10" t="str">
        <f>HYPERLINK("https://docs.google.com/file/d/0Bz5-1Y7Gez9iWGJNOHVNaTlDb3M/edit","조영상 ESD를 교실에서 실천하기-전북봉서초*")</f>
        <v>조영상 ESD를 교실에서 실천하기-전북봉서초*</v>
      </c>
      <c r="E18" s="10" t="str">
        <f>HYPERLINK("https://docs.google.com/file/d/0Bz5-1Y7Gez9iRXpMU2hfNGV3SjQ/edit","초등 평가 환류체제를 위한 데이터분석사례(정계웅)")</f>
        <v>초등 평가 환류체제를 위한 데이터분석사례(정계웅)</v>
      </c>
    </row>
    <row r="19" spans="1:5" ht="15.75" customHeight="1" x14ac:dyDescent="0.2">
      <c r="A19" s="9" t="s">
        <v>39</v>
      </c>
      <c r="B19" s="9" t="s">
        <v>40</v>
      </c>
      <c r="C19" s="10" t="str">
        <f>HYPERLINK("https://docs.google.com/file/d/0Bz5-1Y7Gez9iUFJ1aG95Qk5jYjg/edit","Fdesk-epub 정창범차장")</f>
        <v>Fdesk-epub 정창범차장</v>
      </c>
      <c r="D19" s="10" t="str">
        <f>HYPERLINK("https://docs.google.com/file/d/0Bz5-1Y7Gez9iaDlWdUNSdkh0Yms/edit","cardboard를 이용한 적정성 창의-card board art college 김광길")</f>
        <v>cardboard를 이용한 적정성 창의-card board art college 김광길</v>
      </c>
      <c r="E19" s="10" t="str">
        <f>HYPERLINK("https://docs.google.com/file/d/0Bz5-1Y7Gez9iUEp6ck5uLWFheE0/edit","농산어촌 ICT 운영 및 사례_ 전남 박한샘-보성미력초")</f>
        <v>농산어촌 ICT 운영 및 사례_ 전남 박한샘-보성미력초</v>
      </c>
    </row>
    <row r="20" spans="1:5" ht="14.25" x14ac:dyDescent="0.2">
      <c r="A20" s="9" t="s">
        <v>41</v>
      </c>
      <c r="B20" s="9" t="s">
        <v>42</v>
      </c>
      <c r="C20" s="11"/>
      <c r="D20" s="11"/>
      <c r="E20" s="11"/>
    </row>
    <row r="21" spans="1:5" ht="14.25" x14ac:dyDescent="0.2">
      <c r="A21" s="9" t="s">
        <v>43</v>
      </c>
      <c r="B21" s="9" t="s">
        <v>44</v>
      </c>
      <c r="C21" s="10" t="str">
        <f>HYPERLINK("https://docs.google.com/file/d/0Bz5-1Y7Gez9iNlZzMUFLV3JjVXc/edit","앱 활용 수업사례(정현준)")</f>
        <v>앱 활용 수업사례(정현준)</v>
      </c>
      <c r="D21" s="10" t="str">
        <f>HYPERLINK("https://docs.google.com/file/d/0Bz5-1Y7Gez9iMXZLZFNHV0NPb2M/edit","pingpong 활용사례 이천중 김정식*")</f>
        <v>pingpong 활용사례 이천중 김정식*</v>
      </c>
      <c r="E21" s="12" t="s">
        <v>45</v>
      </c>
    </row>
    <row r="22" spans="1:5" ht="14.25" x14ac:dyDescent="0.2">
      <c r="A22" s="9" t="s">
        <v>46</v>
      </c>
      <c r="B22" s="9" t="s">
        <v>47</v>
      </c>
      <c r="C22" s="10" t="str">
        <f>HYPERLINK("https://docs.google.com/file/d/0Bz5-1Y7Gez9iQlFVcmQwQ3J0elk/edit","스스로 생각하고 다같이 정리하는 OKMM 활용사례(김현진)")</f>
        <v>스스로 생각하고 다같이 정리하는 OKMM 활용사례(김현진)</v>
      </c>
      <c r="D22" s="10" t="str">
        <f>HYPERLINK("https://docs.google.com/file/d/0Bz5-1Y7Gez9iemJMeUc2bjFTWk0/edit","office365 in school 활용수업사례(구병국)*")</f>
        <v>office365 in school 활용수업사례(구병국)*</v>
      </c>
      <c r="E22" s="10" t="str">
        <f>HYPERLINK("https://docs.google.com/file/d/0Bz5-1Y7Gez9iUGIyZjVxeklhSzg/edit","Junichi Nakamura-일본의 디지털교과서 수업 사례")</f>
        <v>Junichi Nakamura-일본의 디지털교과서 수업 사례</v>
      </c>
    </row>
    <row r="23" spans="1:5" ht="14.25" x14ac:dyDescent="0.2">
      <c r="A23" s="9" t="s">
        <v>48</v>
      </c>
      <c r="B23" s="9" t="s">
        <v>49</v>
      </c>
      <c r="C23" s="10" t="str">
        <f>HYPERLINK("https://docs.google.com/file/d/0Bz5-1Y7Gez9iblJ4cktuV1RzM00/edit","클래스123(김현일 서울양명초)")</f>
        <v>클래스123(김현일 서울양명초)</v>
      </c>
      <c r="D23" s="10" t="str">
        <f>HYPERLINK("https://docs.google.com/file/d/0Bz5-1Y7Gez9iWmhhbjVWRk5GR28/edit","i-Teacher 활용사례(위창환 평택 청옥초)*")</f>
        <v>i-Teacher 활용사례(위창환 평택 청옥초)*</v>
      </c>
      <c r="E23" s="9" t="s">
        <v>50</v>
      </c>
    </row>
    <row r="24" spans="1:5" ht="14.25" x14ac:dyDescent="0.2">
      <c r="A24" s="13" t="s">
        <v>51</v>
      </c>
      <c r="B24" s="13" t="s">
        <v>52</v>
      </c>
      <c r="C24" s="8"/>
      <c r="D24" s="8"/>
      <c r="E24" s="8"/>
    </row>
    <row r="25" spans="1:5" ht="14.25" x14ac:dyDescent="0.2">
      <c r="A25" s="14" t="s">
        <v>53</v>
      </c>
      <c r="B25" s="14" t="s">
        <v>54</v>
      </c>
      <c r="C25" s="15" t="str">
        <f>HYPERLINK("https://docs.google.com/file/d/0Bz5-1Y7Gez9iaHFPQXZwMDh2c2c/edit","세종시 무선인프라 구축사례(알카텔) 김병덕")</f>
        <v>세종시 무선인프라 구축사례(알카텔) 김병덕</v>
      </c>
      <c r="D25" s="15" t="str">
        <f>HYPERLINK("https://docs.google.com/file/d/0Bz5-1Y7Gez9iNDNSX3pNczVfbU0/edit","한컴오피스 사례발표 박상희*")</f>
        <v>한컴오피스 사례발표 박상희*</v>
      </c>
      <c r="E25" s="15" t="str">
        <f>HYPERLINK("https://docs.google.com/file/d/0Bz5-1Y7Gez9idThOamxRUlU5Y1U/edit","박찬규(겟21) 서울신남성초")</f>
        <v>박찬규(겟21) 서울신남성초</v>
      </c>
    </row>
  </sheetData>
  <mergeCells count="6">
    <mergeCell ref="C1:D1"/>
    <mergeCell ref="A10:A11"/>
    <mergeCell ref="B10:B11"/>
    <mergeCell ref="C10:C11"/>
    <mergeCell ref="D10:D11"/>
    <mergeCell ref="E10:E11"/>
  </mergeCells>
  <phoneticPr fontId="13" type="noConversion"/>
  <hyperlinks>
    <hyperlink ref="C4" r:id="rId1" display="https://docs.google.com/file/d/0Bz5-1Y7Gez9iQWZSUXFDYmxnOFE/edit"/>
    <hyperlink ref="D4" r:id="rId2" display="https://docs.google.com/file/d/0Bz5-1Y7Gez9idHJaWTFqMHBJMEU/edit"/>
    <hyperlink ref="E4" r:id="rId3" display="https://docs.google.com/file/d/0Bz5-1Y7Gez9iZ09XeE9TU1VHYUE/edit"/>
    <hyperlink ref="C5" r:id="rId4" display="https://docs.google.com/file/d/0Bz5-1Y7Gez9iR0hzTEJuVUgwSjQ/edit"/>
    <hyperlink ref="D5" r:id="rId5" display="https://docs.google.com/file/d/0Bz5-1Y7Gez9iNHVfS1NaN19DSlU/edit"/>
    <hyperlink ref="D6" r:id="rId6" display="https://docs.google.com/file/d/0Bz5-1Y7Gez9iaFFkdmNvcU5SYWc/edit"/>
    <hyperlink ref="E6" r:id="rId7" display="https://docs.google.com/file/d/0Bz5-1Y7Gez9idVlSeFFhaWV0TGs/edit"/>
    <hyperlink ref="C8" r:id="rId8" display="https://docs.google.com/file/d/0Bz5-1Y7Gez9idEJkdUNuSGtLbms/edit"/>
    <hyperlink ref="D8" r:id="rId9" display="https://docs.google.com/file/d/0Bz5-1Y7Gez9iOGVSUmVwemZ4N28/edit"/>
    <hyperlink ref="E8" r:id="rId10" display="https://docs.google.com/file/d/0Bz5-1Y7Gez9iLVp3WVQ5Q016bE0/edit"/>
    <hyperlink ref="C9" r:id="rId11" display="https://docs.google.com/file/d/0Bz5-1Y7Gez9iZkgyRDBDZm5aNU0/edit"/>
    <hyperlink ref="D9" r:id="rId12" display="https://docs.google.com/file/d/0Bz5-1Y7Gez9iWDhxMWh5SmNGejQ/edit"/>
    <hyperlink ref="E9" r:id="rId13" display="https://docs.google.com/file/d/0Bz5-1Y7Gez9iOUtITkF0TXhaSTA/edit"/>
    <hyperlink ref="C10" r:id="rId14" display="https://docs.google.com/file/d/0Bz5-1Y7Gez9iYXFkU2tJQzZNclE/edit"/>
    <hyperlink ref="D10" r:id="rId15" display="https://docs.google.com/file/d/0Bz5-1Y7Gez9iUU5nNjM3SElUYms/edit"/>
    <hyperlink ref="E10" r:id="rId16" display="https://docs.google.com/file/d/0Bz5-1Y7Gez9iMDBfekZxU3ZkaW8/edit"/>
    <hyperlink ref="C13" r:id="rId17" display="https://docs.google.com/file/d/0Bz5-1Y7Gez9iN2NpcmRzSnRFNDg/edit"/>
    <hyperlink ref="D13" r:id="rId18" display="https://docs.google.com/file/d/0Bz5-1Y7Gez9iYzMzblZvcDRMVlE/edit"/>
    <hyperlink ref="E13" r:id="rId19" display="https://docs.google.com/file/d/0Bz5-1Y7Gez9iWHhKVXU4NXBtOGc/edit"/>
    <hyperlink ref="C14" r:id="rId20" display="https://docs.google.com/file/d/0Bz5-1Y7Gez9idThremtiTW8wOXc/edit"/>
    <hyperlink ref="D14" r:id="rId21" display="https://docs.google.com/file/d/0Bz5-1Y7Gez9iSXE4ejM4OVktMm8/edit"/>
    <hyperlink ref="E14" r:id="rId22" display="https://docs.google.com/file/d/0Bz5-1Y7Gez9id2thTDFfanFhUTA/edit"/>
    <hyperlink ref="C15" r:id="rId23" display="https://docs.google.com/file/d/0Bz5-1Y7Gez9iaC1LSWxoYUlnUWs/edit"/>
    <hyperlink ref="D15" r:id="rId24" display="https://docs.google.com/file/d/0Bz5-1Y7Gez9idkJuYjlQdDUtdGs/edit"/>
    <hyperlink ref="E15" r:id="rId25" display="https://docs.google.com/file/d/0Bz5-1Y7Gez9ieTBDZEpGNEZGak0/edit"/>
    <hyperlink ref="C17" r:id="rId26" display="https://docs.google.com/file/d/0Bz5-1Y7Gez9iWTRKTjh6RFBxcVk/edit"/>
    <hyperlink ref="C18" r:id="rId27" display="https://docs.google.com/file/d/0Bz5-1Y7Gez9iVk5mNXNDZU9wczg/edit"/>
    <hyperlink ref="D18" r:id="rId28" display="https://docs.google.com/file/d/0Bz5-1Y7Gez9iWGJNOHVNaTlDb3M/edit"/>
    <hyperlink ref="E18" r:id="rId29" display="https://docs.google.com/file/d/0Bz5-1Y7Gez9iRXpMU2hfNGV3SjQ/edit"/>
    <hyperlink ref="C19" r:id="rId30" display="https://docs.google.com/file/d/0Bz5-1Y7Gez9iUFJ1aG95Qk5jYjg/edit"/>
    <hyperlink ref="D19" r:id="rId31" display="https://docs.google.com/file/d/0Bz5-1Y7Gez9iaDlWdUNSdkh0Yms/edit"/>
    <hyperlink ref="E19" r:id="rId32" display="https://docs.google.com/file/d/0Bz5-1Y7Gez9iUEp6ck5uLWFheE0/edit"/>
    <hyperlink ref="C21" r:id="rId33" display="https://docs.google.com/file/d/0Bz5-1Y7Gez9iNlZzMUFLV3JjVXc/edit"/>
    <hyperlink ref="D21" r:id="rId34" display="https://docs.google.com/file/d/0Bz5-1Y7Gez9iMXZLZFNHV0NPb2M/edit"/>
    <hyperlink ref="C22" r:id="rId35" display="https://docs.google.com/file/d/0Bz5-1Y7Gez9iQlFVcmQwQ3J0elk/edit"/>
    <hyperlink ref="D22" r:id="rId36" display="https://docs.google.com/file/d/0Bz5-1Y7Gez9iemJMeUc2bjFTWk0/edit"/>
    <hyperlink ref="E22" r:id="rId37" display="https://docs.google.com/file/d/0Bz5-1Y7Gez9iUGIyZjVxeklhSzg/edit"/>
    <hyperlink ref="C23" r:id="rId38" display="https://docs.google.com/file/d/0Bz5-1Y7Gez9iblJ4cktuV1RzM00/edit"/>
    <hyperlink ref="D23" r:id="rId39" display="https://docs.google.com/file/d/0Bz5-1Y7Gez9iWmhhbjVWRk5GR28/edit"/>
    <hyperlink ref="C25" r:id="rId40" display="https://docs.google.com/file/d/0Bz5-1Y7Gez9iaHFPQXZwMDh2c2c/edit"/>
    <hyperlink ref="D25" r:id="rId41" display="https://docs.google.com/file/d/0Bz5-1Y7Gez9iNDNSX3pNczVfbU0/edit"/>
    <hyperlink ref="E25" r:id="rId42" display="https://docs.google.com/file/d/0Bz5-1Y7Gez9idThOamxRUlU5Y1U/edit"/>
  </hyperlinks>
  <pageMargins left="0.7" right="0.7" top="0.75" bottom="0.75" header="0.3" footer="0.3"/>
  <pageSetup paperSize="9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/>
  </sheetViews>
  <sheetFormatPr defaultColWidth="14.42578125" defaultRowHeight="15.75" customHeight="1" x14ac:dyDescent="0.2"/>
  <cols>
    <col min="1" max="1" width="10.5703125" customWidth="1"/>
    <col min="4" max="4" width="88.5703125" customWidth="1"/>
    <col min="7" max="7" width="42.42578125" customWidth="1"/>
  </cols>
  <sheetData>
    <row r="2" spans="1:10" ht="15.75" customHeight="1" x14ac:dyDescent="0.2">
      <c r="B2" s="26" t="s">
        <v>55</v>
      </c>
      <c r="C2" s="24"/>
      <c r="D2" s="24"/>
      <c r="E2" s="24"/>
      <c r="F2" s="27" t="str">
        <f>HYPERLINK("http://goo.gl/dJdXEm","자료: 수마트나이트라이브 자료실")</f>
        <v>자료: 수마트나이트라이브 자료실</v>
      </c>
      <c r="G2" s="24"/>
      <c r="H2" s="24"/>
      <c r="I2" s="24"/>
      <c r="J2" s="24"/>
    </row>
    <row r="3" spans="1:10" ht="15.75" customHeight="1" x14ac:dyDescent="0.25">
      <c r="A3" s="17" t="s">
        <v>56</v>
      </c>
      <c r="B3" s="17" t="s">
        <v>57</v>
      </c>
      <c r="C3" s="17" t="s">
        <v>58</v>
      </c>
      <c r="D3" s="17" t="s">
        <v>59</v>
      </c>
    </row>
    <row r="4" spans="1:10" ht="15.75" customHeight="1" x14ac:dyDescent="0.25">
      <c r="A4" s="18">
        <v>1</v>
      </c>
      <c r="B4" s="19">
        <v>41934</v>
      </c>
      <c r="C4" s="20" t="s">
        <v>60</v>
      </c>
      <c r="D4" s="16" t="str">
        <f>HYPERLINK("http://youtu.be/GSia6tA63YA","모두가 참여하는 상호작용적 수업 만들기( 백채널 톡- today's meet 활용법, e-clicker활용: kahoot)")</f>
        <v>모두가 참여하는 상호작용적 수업 만들기( 백채널 톡- today's meet 활용법, e-clicker활용: kahoot)</v>
      </c>
    </row>
    <row r="5" spans="1:10" ht="15.75" customHeight="1" x14ac:dyDescent="0.25">
      <c r="A5" s="18">
        <v>2</v>
      </c>
      <c r="B5" s="21" t="s">
        <v>61</v>
      </c>
      <c r="C5" s="20" t="s">
        <v>62</v>
      </c>
      <c r="D5" s="16" t="str">
        <f>HYPERLINK("http://youtu.be/WzGaxQL0d50","브레인스토밍을 위한 아이디어 도출법. Wowidea 사용 중심")</f>
        <v>브레인스토밍을 위한 아이디어 도출법. Wowidea 사용 중심</v>
      </c>
    </row>
    <row r="6" spans="1:10" ht="15.75" customHeight="1" x14ac:dyDescent="0.25">
      <c r="A6" s="18">
        <v>3</v>
      </c>
      <c r="B6" s="19">
        <v>41948</v>
      </c>
      <c r="C6" s="20" t="s">
        <v>63</v>
      </c>
      <c r="D6" s="16" t="str">
        <f>HYPERLINK("http://youtu.be/9hQWsI2x9rw","참쌤의 콘텐츠 스쿨 개강과 콘텐츠 제작과정")</f>
        <v>참쌤의 콘텐츠 스쿨 개강과 콘텐츠 제작과정</v>
      </c>
    </row>
    <row r="7" spans="1:10" ht="15.75" customHeight="1" x14ac:dyDescent="0.25">
      <c r="A7" s="18">
        <v>4</v>
      </c>
      <c r="B7" s="1" t="s">
        <v>64</v>
      </c>
      <c r="C7" s="20" t="s">
        <v>65</v>
      </c>
      <c r="D7" s="16" t="str">
        <f>HYPERLINK("http://youtu.be/oOIye1W_D34","OKMindmap의 다양한 기능")</f>
        <v>OKMindmap의 다양한 기능</v>
      </c>
    </row>
    <row r="8" spans="1:10" ht="15.75" customHeight="1" x14ac:dyDescent="0.25">
      <c r="A8" s="18">
        <v>5</v>
      </c>
      <c r="B8" s="1" t="s">
        <v>66</v>
      </c>
      <c r="C8" s="20" t="s">
        <v>67</v>
      </c>
      <c r="D8" s="16" t="str">
        <f>HYPERLINK("http://youtu.be/l9PmVzrJALQ","학교현장에서 e-포트폴리오를 친숙하게 저작하고 활용하기")</f>
        <v>학교현장에서 e-포트폴리오를 친숙하게 저작하고 활용하기</v>
      </c>
    </row>
    <row r="9" spans="1:10" ht="15.75" customHeight="1" x14ac:dyDescent="0.25">
      <c r="A9" s="18">
        <v>6</v>
      </c>
      <c r="B9" s="1" t="s">
        <v>68</v>
      </c>
      <c r="C9" s="20" t="s">
        <v>69</v>
      </c>
      <c r="D9" s="16" t="str">
        <f>HYPERLINK("https://plus.google.com/events/ce5nolon81il0vhs3frj40ermpc","스마트교실구현 및 스마트교실강의법 Youtube에서 스마트교실, 스마트강의 eStudio구현하기")</f>
        <v>스마트교실구현 및 스마트교실강의법 Youtube에서 스마트교실, 스마트강의 eStudio구현하기</v>
      </c>
    </row>
    <row r="10" spans="1:10" ht="15.75" customHeight="1" x14ac:dyDescent="0.2">
      <c r="D10" s="22"/>
    </row>
  </sheetData>
  <mergeCells count="2">
    <mergeCell ref="B2:E2"/>
    <mergeCell ref="F2:J2"/>
  </mergeCells>
  <phoneticPr fontId="13" type="noConversion"/>
  <hyperlinks>
    <hyperlink ref="F2" r:id="rId1" display="http://goo.gl/dJdXEm"/>
    <hyperlink ref="D4" r:id="rId2" display="http://youtu.be/GSia6tA63YA"/>
    <hyperlink ref="D5" r:id="rId3" display="http://youtu.be/WzGaxQL0d50"/>
    <hyperlink ref="D6" r:id="rId4" display="http://youtu.be/9hQWsI2x9rw"/>
    <hyperlink ref="D7" r:id="rId5" display="http://youtu.be/oOIye1W_D34"/>
    <hyperlink ref="D8" r:id="rId6" display="http://youtu.be/l9PmVzrJALQ"/>
    <hyperlink ref="D9" r:id="rId7" display="https://plus.google.com/events/ce5nolon81il0vhs3frj40ermp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2014 스마트교육학회 하계페스티벌 동영상</vt:lpstr>
      <vt:lpstr>2014 수나라(수요일 스마트 나이트 라이브)자료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김정식</dc:creator>
  <cp:lastModifiedBy>김정식</cp:lastModifiedBy>
  <dcterms:created xsi:type="dcterms:W3CDTF">2014-12-08T10:47:16Z</dcterms:created>
  <dcterms:modified xsi:type="dcterms:W3CDTF">2014-12-08T10:47:16Z</dcterms:modified>
</cp:coreProperties>
</file>